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13_ncr:1_{5D097085-8803-4FE3-801E-040166EE2E0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VIBANJ" sheetId="2" r:id="rId1"/>
  </sheets>
  <definedNames>
    <definedName name="Br_fakture">#REF!</definedName>
    <definedName name="NazivTvrtke">#REF!</definedName>
    <definedName name="_xlnm.Print_Area" localSheetId="0">SVIBANJ!$A$1:$F$48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2" l="1"/>
  <c r="E13" i="2"/>
  <c r="E12" i="2"/>
  <c r="E11" i="2"/>
  <c r="E10" i="2"/>
  <c r="E9" i="2"/>
  <c r="E8" i="2"/>
  <c r="E7" i="2"/>
  <c r="C9" i="2" a="1"/>
  <c r="C9" i="2" s="1"/>
  <c r="B9" i="2" a="1"/>
  <c r="B9" i="2" s="1"/>
  <c r="C8" i="2" a="1"/>
  <c r="C8" i="2" s="1"/>
  <c r="B8" i="2" a="1"/>
  <c r="B8" i="2" s="1"/>
  <c r="E44" i="2" l="1"/>
</calcChain>
</file>

<file path=xl/sharedStrings.xml><?xml version="1.0" encoding="utf-8"?>
<sst xmlns="http://schemas.openxmlformats.org/spreadsheetml/2006/main" count="38" uniqueCount="31">
  <si>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</si>
  <si>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</si>
  <si>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</si>
  <si>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</si>
  <si>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</si>
  <si>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</si>
  <si>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UKUPNO</t>
  </si>
  <si>
    <t>Napomena</t>
  </si>
  <si>
    <t>Iznos €</t>
  </si>
  <si>
    <t xml:space="preserve">3132 Doprinosi za obvezno zdravstveno osiguranje 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</si>
  <si>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</si>
  <si>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</si>
  <si>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</si>
  <si>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</si>
  <si>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</si>
  <si>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</si>
  <si>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Naziv ustanove: INDUSTRIJSKO OBRTNIČKA ŠKOLA NOVA GRADIŠKA</t>
  </si>
  <si>
    <t xml:space="preserve">Adresa: Ive Petranovića 17, NOVA GRADIŠKA </t>
  </si>
  <si>
    <t xml:space="preserve"> Telefonski broj: 035/362-777</t>
  </si>
  <si>
    <t xml:space="preserve">E-pošta:skola@iosng.hr                                                                                                                                                                                               </t>
  </si>
  <si>
    <t>Web-mjesto: https://ss-industrijsko-obrtnicka-ng.skole.hr/</t>
  </si>
  <si>
    <t>3222 Materijal i sirovine</t>
  </si>
  <si>
    <t>ZAGREB</t>
  </si>
  <si>
    <t>INA-INDUSTRIJA NAFTE D.D.</t>
  </si>
  <si>
    <t>27759560625</t>
  </si>
  <si>
    <t>3223 Energija</t>
  </si>
  <si>
    <t>Svibanj 2025.</t>
  </si>
  <si>
    <t xml:space="preserve">3211 Naknade troškova zaposlenih </t>
  </si>
  <si>
    <t>KAUFLAND HRVATSKA K.D.</t>
  </si>
  <si>
    <t>Datum objave: 09.06.2025.</t>
  </si>
  <si>
    <t>3111 Bruto plaće za redovan rad 04-2025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</si>
</sst>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54">
    <xf numFmtId="0" fontId="0" fillId="0" borderId="0" xfId="0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30"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29"/>
      <tableStyleElement type="totalRow" dxfId="28"/>
      <tableStyleElement type="firstRowStripe" dxfId="27"/>
      <tableStyleElement type="secondRowStripe" dxfId="26"/>
    </tableStyle>
    <tableStyle name="VELJAČA-style" pivot="0" count="4" xr9:uid="{00000000-0011-0000-FFFF-FFFF01000000}">
      <tableStyleElement type="headerRow" dxfId="25"/>
      <tableStyleElement type="totalRow" dxfId="24"/>
      <tableStyleElement type="firstRowStripe" dxfId="23"/>
      <tableStyleElement type="secondRow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3" displayName="Table_13" ref="A6:F44">
  <autoFilter ref="A6:F44" xr:uid="{00000000-0009-0000-0100-000002000000}"/>
  <tableColumns count="6">
    <tableColumn id="1" xr3:uid="{00000000-0010-0000-0100-000001000000}" name="Naziv primatelja"/>
    <tableColumn id="2" xr3:uid="{00000000-0010-0000-0100-000002000000}" name="OIB primatelja"/>
    <tableColumn id="3" xr3:uid="{00000000-0010-0000-0100-000003000000}" name="Sjedište primatelja"/>
    <tableColumn id="4" xr3:uid="{00000000-0010-0000-0100-000004000000}" name="Vrsta rashoda i izdatka"/>
    <tableColumn id="5" xr3:uid="{00000000-0010-0000-0100-000005000000}" name="Iznos €"/>
    <tableColumn id="6" xr3:uid="{00000000-0010-0000-0100-000006000000}" name="Napomena" dataDxfId="21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8"/>
  <sheetViews>
    <sheetView tabSelected="1" workbookViewId="0">
      <pane xSplit="5" ySplit="6" topLeftCell="F19" activePane="bottomRight" state="frozen"/>
      <selection pane="topRight" activeCell="F1" sqref="F1"/>
      <selection pane="bottomLeft" activeCell="A7" sqref="A7"/>
      <selection pane="bottomRight" activeCell="F4" sqref="F4"/>
    </sheetView>
  </sheetViews>
  <sheetFormatPr defaultColWidth="14.44140625" defaultRowHeight="14.4" x14ac:dyDescent="0.3"/>
  <cols>
    <col min="1" max="1" width="37.109375" customWidth="1"/>
    <col min="2" max="2" width="24.6640625" customWidth="1"/>
    <col min="3" max="3" width="27.5546875" customWidth="1"/>
    <col min="4" max="4" width="31.5546875" customWidth="1"/>
    <col min="5" max="5" width="21.44140625" customWidth="1"/>
    <col min="6" max="6" width="25" customWidth="1"/>
    <col min="7" max="7" width="11.33203125" customWidth="1"/>
    <col min="8" max="11" width="9" customWidth="1"/>
  </cols>
  <sheetData>
    <row r="1" spans="1:11" ht="57.75" customHeight="1" x14ac:dyDescent="0.3">
      <c r="A1" s="48" t="s">
        <v>16</v>
      </c>
      <c r="B1" s="49"/>
      <c r="C1" s="49"/>
      <c r="D1" s="49"/>
      <c r="E1" s="49"/>
      <c r="F1" s="15"/>
      <c r="G1" s="1"/>
      <c r="H1" s="2"/>
      <c r="I1" s="2"/>
      <c r="J1" s="2"/>
      <c r="K1" s="2"/>
    </row>
    <row r="2" spans="1:11" ht="37.5" customHeight="1" x14ac:dyDescent="0.3">
      <c r="A2" s="50" t="s">
        <v>17</v>
      </c>
      <c r="B2" s="49"/>
      <c r="C2" s="13" t="s">
        <v>18</v>
      </c>
      <c r="D2" s="52" t="s">
        <v>19</v>
      </c>
      <c r="E2" s="49"/>
      <c r="F2" s="14"/>
      <c r="G2" s="1"/>
      <c r="H2" s="2"/>
      <c r="I2" s="2"/>
      <c r="J2" s="2"/>
      <c r="K2" s="2"/>
    </row>
    <row r="3" spans="1:11" ht="47.25" customHeight="1" x14ac:dyDescent="0.3">
      <c r="A3" s="51"/>
      <c r="B3" s="49"/>
      <c r="C3" s="12"/>
      <c r="D3" s="53" t="s">
        <v>20</v>
      </c>
      <c r="E3" s="49"/>
      <c r="F3" s="14"/>
      <c r="G3" s="1"/>
      <c r="H3" s="2"/>
      <c r="I3" s="2"/>
      <c r="J3" s="2"/>
      <c r="K3" s="2"/>
    </row>
    <row r="4" spans="1:11" ht="43.5" customHeight="1" x14ac:dyDescent="0.3">
      <c r="A4" s="3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3">
      <c r="A5" s="46" t="s">
        <v>0</v>
      </c>
      <c r="B5" s="47"/>
      <c r="C5" s="47"/>
      <c r="D5" s="47"/>
      <c r="E5" s="47"/>
      <c r="F5" s="2"/>
      <c r="G5" s="1"/>
      <c r="H5" s="2"/>
      <c r="I5" s="2"/>
      <c r="J5" s="2"/>
      <c r="K5" s="2"/>
    </row>
    <row r="6" spans="1:11" ht="33.75" customHeight="1" thickBot="1" x14ac:dyDescent="0.35">
      <c r="A6" s="5" t="s">
        <v>1</v>
      </c>
      <c r="B6" s="5" t="s">
        <v>2</v>
      </c>
      <c r="C6" s="5" t="s">
        <v>3</v>
      </c>
      <c r="D6" s="5" t="s">
        <v>4</v>
      </c>
      <c r="E6" s="23" t="s">
        <v>8</v>
      </c>
      <c r="F6" s="5" t="s">
        <v>7</v>
      </c>
      <c r="G6" s="7"/>
      <c r="H6" s="6"/>
      <c r="I6" s="6"/>
      <c r="J6" s="6"/>
      <c r="K6" s="6"/>
    </row>
    <row r="7" spans="1:11" ht="33.75" customHeight="1" x14ac:dyDescent="0.3">
      <c r="A7" s="35" t="s">
        <v>5</v>
      </c>
      <c r="B7" s="16"/>
      <c r="C7" s="16"/>
      <c r="D7" s="33" t="s">
        <v>30</v>
      </c>
      <c r="E7" s="16">
        <f>106312.89+3465</f>
        <v>109777.89</v>
      </c>
      <c r="F7" s="17"/>
      <c r="G7" s="24"/>
      <c r="H7" s="6"/>
      <c r="I7" s="6"/>
      <c r="J7" s="6"/>
      <c r="K7" s="6"/>
    </row>
    <row r="8" spans="1:11" ht="33.75" customHeight="1" x14ac:dyDescent="0.3">
      <c r="A8" s="36" t="s">
        <v>5</v>
      </c>
      <c r="B8" s="18" t="str">
        <f t="array" ref="B8">IFERROR(INDEX(#REF!,SMALL(IF(#REF!=rngInvoice,ROW(#REF!)-ROW(#REF!)), ROW(1:1)), MATCH($B$6,#REF!, 0)),"")</f>
        <v/>
      </c>
      <c r="C8" s="18" t="str">
        <f t="array" ref="C8">IFERROR(INDEX(#REF!,SMALL(IF(#REF!=rngInvoice,ROW(#REF!)-ROW(#REF!)), ROW(1:1)), MATCH($C$6,#REF!, 0)),"")</f>
        <v/>
      </c>
      <c r="D8" s="32" t="s">
        <v>9</v>
      </c>
      <c r="E8" s="18">
        <f>571.74+17667.38</f>
        <v>18239.120000000003</v>
      </c>
      <c r="F8" s="19"/>
      <c r="G8" s="24"/>
      <c r="H8" s="6"/>
      <c r="I8" s="6"/>
      <c r="J8" s="6"/>
      <c r="K8" s="6"/>
    </row>
    <row r="9" spans="1:11" ht="64.5" customHeight="1" x14ac:dyDescent="0.3">
      <c r="A9" s="36" t="s">
        <v>5</v>
      </c>
      <c r="B9" s="29" t="str">
        <f t="array" ref="B9">IFERROR(INDEX(#REF!,SMALL(IF(#REF!=rngInvoice,ROW(#REF!)-ROW(#REF!)), ROW(2:2)), MATCH($B$6,#REF!, 0)),"")</f>
        <v/>
      </c>
      <c r="C9" s="18" t="str">
        <f t="array" ref="C9">IFERROR(INDEX(#REF!,SMALL(IF(#REF!=rngInvoice,ROW(#REF!)-ROW(#REF!)), ROW(2:2)), MATCH($C$6,#REF!, 0)),"")</f>
        <v/>
      </c>
      <c r="D9" s="29" t="s">
        <v>13</v>
      </c>
      <c r="E9" s="18">
        <f>5700+441.44+300</f>
        <v>6441.44</v>
      </c>
      <c r="F9" s="27"/>
      <c r="G9" s="24"/>
      <c r="H9" s="6"/>
      <c r="I9" s="6"/>
      <c r="J9" s="6"/>
      <c r="K9" s="6"/>
    </row>
    <row r="10" spans="1:11" ht="48" customHeight="1" x14ac:dyDescent="0.3">
      <c r="A10" s="36" t="s">
        <v>5</v>
      </c>
      <c r="B10" s="18"/>
      <c r="C10" s="18"/>
      <c r="D10" s="32" t="s">
        <v>11</v>
      </c>
      <c r="E10" s="18">
        <f>1111.08</f>
        <v>1111.08</v>
      </c>
      <c r="F10" s="19"/>
      <c r="G10" s="24"/>
      <c r="H10" s="6"/>
      <c r="I10" s="6"/>
      <c r="J10" s="6"/>
      <c r="K10" s="6"/>
    </row>
    <row r="11" spans="1:11" ht="48" customHeight="1" x14ac:dyDescent="0.3">
      <c r="A11" s="36" t="s">
        <v>5</v>
      </c>
      <c r="B11" s="28"/>
      <c r="C11" s="18"/>
      <c r="D11" s="29" t="s">
        <v>10</v>
      </c>
      <c r="E11" s="18">
        <f>1323.62+217.25</f>
        <v>1540.87</v>
      </c>
      <c r="F11" s="26"/>
      <c r="G11" s="25"/>
      <c r="H11" s="6"/>
      <c r="I11" s="6"/>
      <c r="J11" s="6"/>
      <c r="K11" s="6"/>
    </row>
    <row r="12" spans="1:11" ht="67.5" customHeight="1" x14ac:dyDescent="0.3">
      <c r="A12" s="36" t="s">
        <v>5</v>
      </c>
      <c r="B12" s="18"/>
      <c r="C12" s="18"/>
      <c r="D12" s="29" t="s">
        <v>12</v>
      </c>
      <c r="E12" s="18">
        <f>3170.42</f>
        <v>3170.42</v>
      </c>
      <c r="F12" s="27"/>
      <c r="G12" s="24"/>
      <c r="H12" s="6"/>
      <c r="I12" s="6"/>
      <c r="J12" s="6"/>
      <c r="K12" s="6"/>
    </row>
    <row r="13" spans="1:11" ht="67.5" customHeight="1" x14ac:dyDescent="0.3">
      <c r="A13" s="36" t="s">
        <v>5</v>
      </c>
      <c r="B13" s="28"/>
      <c r="C13" s="18"/>
      <c r="D13" s="29" t="s">
        <v>27</v>
      </c>
      <c r="E13" s="18">
        <f>315+483.49+67.4</f>
        <v>865.89</v>
      </c>
      <c r="F13" s="26"/>
      <c r="G13" s="25"/>
      <c r="H13" s="6"/>
      <c r="I13" s="6"/>
      <c r="J13" s="6"/>
      <c r="K13" s="6"/>
    </row>
    <row r="14" spans="1:11" ht="40.5" customHeight="1" thickBot="1" x14ac:dyDescent="0.35">
      <c r="A14" s="37"/>
      <c r="B14" s="20"/>
      <c r="C14" s="20"/>
      <c r="D14" s="34"/>
      <c r="E14" s="20"/>
      <c r="F14" s="21"/>
      <c r="G14" s="24"/>
      <c r="H14" s="6"/>
      <c r="I14" s="6"/>
      <c r="J14" s="6"/>
      <c r="K14" s="6"/>
    </row>
    <row r="15" spans="1:11" ht="53.25" customHeight="1" x14ac:dyDescent="0.3">
      <c r="A15" s="36" t="s">
        <v>28</v>
      </c>
      <c r="B15" s="45">
        <v>47432874968</v>
      </c>
      <c r="C15" s="18" t="s">
        <v>22</v>
      </c>
      <c r="D15" s="29" t="s">
        <v>21</v>
      </c>
      <c r="E15" s="18">
        <f>8.71</f>
        <v>8.7100000000000009</v>
      </c>
      <c r="F15" s="28"/>
      <c r="G15" s="25"/>
      <c r="H15" s="6"/>
      <c r="I15" s="6"/>
      <c r="J15" s="6"/>
      <c r="K15" s="6"/>
    </row>
    <row r="16" spans="1:11" ht="40.5" customHeight="1" x14ac:dyDescent="0.3">
      <c r="A16" s="30" t="s">
        <v>23</v>
      </c>
      <c r="B16" s="38" t="s">
        <v>24</v>
      </c>
      <c r="C16" s="8" t="s">
        <v>22</v>
      </c>
      <c r="D16" s="30" t="s">
        <v>25</v>
      </c>
      <c r="E16" s="8">
        <v>33.4</v>
      </c>
      <c r="F16" s="22"/>
      <c r="G16" s="25"/>
      <c r="H16" s="6"/>
      <c r="I16" s="6"/>
      <c r="J16" s="6"/>
      <c r="K16" s="6"/>
    </row>
    <row r="17" spans="1:11" ht="40.5" customHeight="1" x14ac:dyDescent="0.3">
      <c r="A17" s="30"/>
      <c r="B17" s="38"/>
      <c r="C17" s="8"/>
      <c r="D17" s="30"/>
      <c r="E17" s="8"/>
      <c r="F17" s="8"/>
      <c r="G17" s="24"/>
      <c r="H17" s="6"/>
      <c r="I17" s="6"/>
      <c r="J17" s="6"/>
      <c r="K17" s="6"/>
    </row>
    <row r="18" spans="1:11" ht="47.25" customHeight="1" x14ac:dyDescent="0.3">
      <c r="A18" s="30"/>
      <c r="B18" s="39"/>
      <c r="C18" s="22"/>
      <c r="D18" s="31"/>
      <c r="E18" s="8"/>
      <c r="F18" s="22"/>
      <c r="G18" s="25"/>
      <c r="H18" s="6"/>
      <c r="I18" s="6"/>
      <c r="J18" s="6"/>
      <c r="K18" s="6"/>
    </row>
    <row r="19" spans="1:11" ht="40.5" customHeight="1" x14ac:dyDescent="0.3">
      <c r="A19" s="30"/>
      <c r="B19" s="38"/>
      <c r="C19" s="8"/>
      <c r="D19" s="30"/>
      <c r="E19" s="8"/>
      <c r="F19" s="8"/>
      <c r="G19" s="24"/>
      <c r="H19" s="6"/>
      <c r="I19" s="6"/>
      <c r="J19" s="6"/>
      <c r="K19" s="6"/>
    </row>
    <row r="20" spans="1:11" ht="40.5" customHeight="1" x14ac:dyDescent="0.3">
      <c r="A20" s="30"/>
      <c r="B20" s="38"/>
      <c r="C20" s="8"/>
      <c r="D20" s="30"/>
      <c r="E20" s="8"/>
      <c r="F20" s="8"/>
      <c r="G20" s="24"/>
      <c r="H20" s="6"/>
      <c r="I20" s="6"/>
      <c r="J20" s="6"/>
      <c r="K20" s="6"/>
    </row>
    <row r="21" spans="1:11" ht="40.5" customHeight="1" x14ac:dyDescent="0.3">
      <c r="A21" s="31"/>
      <c r="B21" s="39"/>
      <c r="C21" s="22"/>
      <c r="D21" s="31"/>
      <c r="E21" s="8"/>
      <c r="F21" s="22"/>
      <c r="G21" s="25"/>
      <c r="H21" s="6"/>
      <c r="I21" s="6"/>
      <c r="J21" s="6"/>
      <c r="K21" s="6"/>
    </row>
    <row r="22" spans="1:11" ht="40.5" customHeight="1" x14ac:dyDescent="0.3">
      <c r="A22" s="30"/>
      <c r="B22" s="38"/>
      <c r="C22" s="8"/>
      <c r="D22" s="30"/>
      <c r="E22" s="8"/>
      <c r="F22" s="8"/>
      <c r="G22" s="24"/>
      <c r="H22" s="6"/>
      <c r="I22" s="6"/>
      <c r="J22" s="6"/>
      <c r="K22" s="6"/>
    </row>
    <row r="23" spans="1:11" ht="40.5" customHeight="1" x14ac:dyDescent="0.3">
      <c r="A23" s="30"/>
      <c r="B23" s="38"/>
      <c r="C23" s="8"/>
      <c r="D23" s="30"/>
      <c r="E23" s="8"/>
      <c r="F23" s="8"/>
      <c r="G23" s="24"/>
      <c r="H23" s="6"/>
      <c r="I23" s="6"/>
      <c r="J23" s="6"/>
      <c r="K23" s="6"/>
    </row>
    <row r="24" spans="1:11" ht="36.75" customHeight="1" x14ac:dyDescent="0.3">
      <c r="A24" s="30"/>
      <c r="B24" s="38"/>
      <c r="C24" s="8"/>
      <c r="D24" s="30"/>
      <c r="E24" s="8"/>
      <c r="F24" s="8"/>
      <c r="G24" s="24"/>
      <c r="H24" s="6"/>
      <c r="I24" s="6"/>
      <c r="J24" s="6"/>
      <c r="K24" s="6"/>
    </row>
    <row r="25" spans="1:11" ht="36.75" customHeight="1" x14ac:dyDescent="0.3">
      <c r="A25" s="31"/>
      <c r="B25" s="39"/>
      <c r="C25" s="22"/>
      <c r="D25" s="31"/>
      <c r="E25" s="8"/>
      <c r="F25" s="22"/>
      <c r="G25" s="25"/>
      <c r="H25" s="6"/>
      <c r="I25" s="6"/>
      <c r="J25" s="6"/>
      <c r="K25" s="6"/>
    </row>
    <row r="26" spans="1:11" ht="48" customHeight="1" x14ac:dyDescent="0.3">
      <c r="A26" s="30"/>
      <c r="B26" s="38"/>
      <c r="C26" s="8"/>
      <c r="D26" s="30"/>
      <c r="E26" s="8"/>
      <c r="F26" s="8"/>
      <c r="G26" s="24"/>
      <c r="H26" s="6"/>
      <c r="I26" s="6"/>
      <c r="J26" s="6"/>
      <c r="K26" s="6"/>
    </row>
    <row r="27" spans="1:11" ht="33.75" customHeight="1" x14ac:dyDescent="0.3">
      <c r="A27" s="30"/>
      <c r="B27" s="38"/>
      <c r="C27" s="8"/>
      <c r="D27" s="30"/>
      <c r="E27" s="8"/>
      <c r="F27" s="8"/>
      <c r="G27" s="24"/>
      <c r="H27" s="6"/>
      <c r="I27" s="6"/>
      <c r="J27" s="6"/>
      <c r="K27" s="6"/>
    </row>
    <row r="28" spans="1:11" ht="33.75" customHeight="1" x14ac:dyDescent="0.3">
      <c r="A28" s="30"/>
      <c r="B28" s="39"/>
      <c r="C28" s="8"/>
      <c r="D28" s="31"/>
      <c r="E28" s="8"/>
      <c r="F28" s="22"/>
      <c r="G28" s="25"/>
      <c r="H28" s="6"/>
      <c r="I28" s="6"/>
      <c r="J28" s="6"/>
      <c r="K28" s="6"/>
    </row>
    <row r="29" spans="1:11" ht="33.75" customHeight="1" x14ac:dyDescent="0.3">
      <c r="A29" s="30"/>
      <c r="B29" s="38"/>
      <c r="C29" s="8"/>
      <c r="D29" s="30"/>
      <c r="E29" s="8"/>
      <c r="F29" s="8"/>
      <c r="G29" s="24"/>
      <c r="H29" s="6"/>
      <c r="I29" s="6"/>
      <c r="J29" s="6"/>
      <c r="K29" s="6"/>
    </row>
    <row r="30" spans="1:11" ht="33.75" customHeight="1" x14ac:dyDescent="0.3">
      <c r="A30" s="30"/>
      <c r="B30" s="38"/>
      <c r="C30" s="8"/>
      <c r="D30" s="30"/>
      <c r="E30" s="8"/>
      <c r="F30" s="8"/>
      <c r="G30" s="24"/>
      <c r="H30" s="6"/>
      <c r="I30" s="6"/>
      <c r="J30" s="6"/>
      <c r="K30" s="6"/>
    </row>
    <row r="31" spans="1:11" ht="33.75" customHeight="1" x14ac:dyDescent="0.3">
      <c r="A31" s="30"/>
      <c r="B31" s="39"/>
      <c r="C31" s="8"/>
      <c r="D31" s="30"/>
      <c r="E31" s="8"/>
      <c r="F31" s="22"/>
      <c r="G31" s="25"/>
      <c r="H31" s="6"/>
      <c r="I31" s="6"/>
      <c r="J31" s="6"/>
      <c r="K31" s="6"/>
    </row>
    <row r="32" spans="1:11" ht="37.5" customHeight="1" x14ac:dyDescent="0.3">
      <c r="A32" s="30"/>
      <c r="B32" s="38"/>
      <c r="C32" s="8"/>
      <c r="D32" s="30"/>
      <c r="E32" s="8"/>
      <c r="F32" s="8"/>
      <c r="G32" s="24"/>
      <c r="H32" s="6"/>
      <c r="I32" s="6"/>
      <c r="J32" s="6"/>
      <c r="K32" s="6"/>
    </row>
    <row r="33" spans="1:11" ht="48.75" customHeight="1" x14ac:dyDescent="0.3">
      <c r="A33" s="30"/>
      <c r="B33" s="38"/>
      <c r="C33" s="8"/>
      <c r="D33" s="30"/>
      <c r="E33" s="8"/>
      <c r="F33" s="8"/>
      <c r="G33" s="24"/>
      <c r="H33" s="6"/>
      <c r="I33" s="6"/>
      <c r="J33" s="6"/>
      <c r="K33" s="6"/>
    </row>
    <row r="34" spans="1:11" ht="52.5" customHeight="1" x14ac:dyDescent="0.3">
      <c r="A34" s="30"/>
      <c r="B34" s="38"/>
      <c r="C34" s="8"/>
      <c r="D34" s="30"/>
      <c r="E34" s="8"/>
      <c r="F34" s="8"/>
      <c r="G34" s="24"/>
      <c r="H34" s="6"/>
      <c r="I34" s="6"/>
      <c r="J34" s="6"/>
      <c r="K34" s="6"/>
    </row>
    <row r="35" spans="1:11" ht="41.25" customHeight="1" x14ac:dyDescent="0.3">
      <c r="A35" s="30"/>
      <c r="B35" s="38"/>
      <c r="C35" s="8"/>
      <c r="D35" s="30"/>
      <c r="E35" s="8"/>
      <c r="F35" s="8"/>
      <c r="G35" s="25"/>
      <c r="H35" s="6"/>
      <c r="I35" s="6"/>
      <c r="J35" s="6"/>
      <c r="K35" s="6"/>
    </row>
    <row r="36" spans="1:11" ht="33.75" customHeight="1" x14ac:dyDescent="0.3">
      <c r="A36" s="30"/>
      <c r="B36" s="38"/>
      <c r="C36" s="8"/>
      <c r="D36" s="30"/>
      <c r="E36" s="8"/>
      <c r="F36" s="8"/>
      <c r="G36" s="24"/>
      <c r="H36" s="6"/>
      <c r="I36" s="6"/>
      <c r="J36" s="6"/>
      <c r="K36" s="6"/>
    </row>
    <row r="37" spans="1:11" ht="33.75" customHeight="1" x14ac:dyDescent="0.3">
      <c r="A37" s="30"/>
      <c r="B37" s="38"/>
      <c r="C37" s="8"/>
      <c r="D37" s="31"/>
      <c r="E37" s="8"/>
      <c r="F37" s="22"/>
      <c r="G37" s="25"/>
      <c r="H37" s="6"/>
      <c r="I37" s="6"/>
      <c r="J37" s="6"/>
      <c r="K37" s="6"/>
    </row>
    <row r="38" spans="1:11" ht="33.75" customHeight="1" x14ac:dyDescent="0.3">
      <c r="A38" s="31"/>
      <c r="B38" s="38"/>
      <c r="C38" s="22"/>
      <c r="D38" s="31"/>
      <c r="E38" s="8"/>
      <c r="F38" s="22"/>
      <c r="G38" s="25"/>
      <c r="H38" s="6"/>
      <c r="I38" s="6"/>
      <c r="J38" s="6"/>
      <c r="K38" s="6"/>
    </row>
    <row r="39" spans="1:11" ht="33.75" customHeight="1" x14ac:dyDescent="0.3">
      <c r="A39" s="31"/>
      <c r="B39" s="38"/>
      <c r="C39" s="22"/>
      <c r="D39" s="31"/>
      <c r="E39" s="8"/>
      <c r="F39" s="22"/>
      <c r="G39" s="25"/>
      <c r="H39" s="6"/>
      <c r="I39" s="6"/>
      <c r="J39" s="6"/>
      <c r="K39" s="6"/>
    </row>
    <row r="40" spans="1:11" ht="33.75" customHeight="1" x14ac:dyDescent="0.3">
      <c r="A40" s="31"/>
      <c r="B40" s="38"/>
      <c r="C40" s="22"/>
      <c r="D40" s="31"/>
      <c r="E40" s="8"/>
      <c r="F40" s="22"/>
      <c r="G40" s="25"/>
      <c r="H40" s="6"/>
      <c r="I40" s="6"/>
      <c r="J40" s="6"/>
      <c r="K40" s="6"/>
    </row>
    <row r="41" spans="1:11" ht="33.75" customHeight="1" x14ac:dyDescent="0.3">
      <c r="A41" s="31"/>
      <c r="B41" s="38"/>
      <c r="C41" s="22"/>
      <c r="D41" s="31"/>
      <c r="E41" s="8"/>
      <c r="F41" s="22"/>
      <c r="G41" s="25"/>
      <c r="H41" s="6"/>
      <c r="I41" s="6"/>
      <c r="J41" s="6"/>
      <c r="K41" s="6"/>
    </row>
    <row r="42" spans="1:11" ht="33.75" customHeight="1" x14ac:dyDescent="0.3">
      <c r="A42" s="31"/>
      <c r="B42" s="38"/>
      <c r="C42" s="22"/>
      <c r="D42" s="31"/>
      <c r="E42" s="8"/>
      <c r="F42" s="22"/>
      <c r="G42" s="25"/>
      <c r="H42" s="6"/>
      <c r="I42" s="6"/>
      <c r="J42" s="6"/>
      <c r="K42" s="6"/>
    </row>
    <row r="43" spans="1:11" ht="33.75" customHeight="1" x14ac:dyDescent="0.3">
      <c r="A43" s="30"/>
      <c r="B43" s="38"/>
      <c r="C43" s="8"/>
      <c r="D43" s="30"/>
      <c r="E43" s="8"/>
      <c r="F43" s="8"/>
      <c r="G43" s="24"/>
      <c r="H43" s="6"/>
      <c r="I43" s="6"/>
      <c r="J43" s="6"/>
      <c r="K43" s="6"/>
    </row>
    <row r="44" spans="1:11" ht="33.75" customHeight="1" x14ac:dyDescent="0.3">
      <c r="A44" s="30" t="s">
        <v>6</v>
      </c>
      <c r="B44" s="38"/>
      <c r="C44" s="8"/>
      <c r="D44" s="30"/>
      <c r="E44" s="40">
        <f>SUM(E7:E43)</f>
        <v>141188.82</v>
      </c>
      <c r="F44" s="40"/>
      <c r="G44" s="10"/>
      <c r="H44" s="9"/>
      <c r="I44" s="9"/>
      <c r="J44" s="9"/>
      <c r="K44" s="9"/>
    </row>
    <row r="45" spans="1:11" ht="33.75" customHeight="1" x14ac:dyDescent="0.3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3">
      <c r="B46" s="11"/>
      <c r="C46" s="11"/>
      <c r="D46" s="11"/>
      <c r="E46" s="11"/>
      <c r="F46" s="41" t="s">
        <v>29</v>
      </c>
      <c r="G46" s="1"/>
      <c r="H46" s="2"/>
      <c r="I46" s="2"/>
      <c r="J46" s="2"/>
      <c r="K46" s="2"/>
    </row>
    <row r="47" spans="1:11" ht="33.75" customHeight="1" x14ac:dyDescent="0.3">
      <c r="A47" s="44" t="s">
        <v>15</v>
      </c>
      <c r="B47" s="42"/>
      <c r="C47" s="42"/>
      <c r="D47" s="42"/>
      <c r="E47" s="42"/>
      <c r="F47" s="42"/>
      <c r="G47" s="1"/>
      <c r="H47" s="2"/>
      <c r="I47" s="2"/>
      <c r="J47" s="2"/>
      <c r="K47" s="2"/>
    </row>
    <row r="48" spans="1:11" ht="33.75" customHeight="1" x14ac:dyDescent="0.3">
      <c r="A48" s="43" t="s">
        <v>14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3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3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3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3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3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3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3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3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3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3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3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3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3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3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3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3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3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3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3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3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3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3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3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3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3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3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3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3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3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3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3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3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3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3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3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3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3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3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3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3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3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3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3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3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3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3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3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3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3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3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3:A14">
    <cfRule type="expression" dxfId="20" priority="24">
      <formula>MOD(ROW(),2)=0</formula>
    </cfRule>
  </conditionalFormatting>
  <conditionalFormatting sqref="A16:A17 B16:B19 C16:D23 B24:D44 A26:A44 C13:D14">
    <cfRule type="expression" dxfId="19" priority="27">
      <formula>MOD(ROW(),2)=0</formula>
    </cfRule>
  </conditionalFormatting>
  <conditionalFormatting sqref="A17:A25">
    <cfRule type="expression" dxfId="18" priority="11">
      <formula>MOD(ROW(),2)=0</formula>
    </cfRule>
  </conditionalFormatting>
  <conditionalFormatting sqref="A17:A43">
    <cfRule type="expression" dxfId="17" priority="10">
      <formula>MOD(ROW(),2)=1</formula>
    </cfRule>
  </conditionalFormatting>
  <conditionalFormatting sqref="A18:A25">
    <cfRule type="expression" dxfId="16" priority="12">
      <formula>MOD(ROW(),2)=0</formula>
    </cfRule>
  </conditionalFormatting>
  <conditionalFormatting sqref="A13:B14 B17:B43 A26:A43 A37:B42">
    <cfRule type="expression" dxfId="15" priority="23">
      <formula>MOD(ROW(),2)=0</formula>
    </cfRule>
  </conditionalFormatting>
  <conditionalFormatting sqref="A13:B14 B17:B43 A37:B42">
    <cfRule type="expression" dxfId="14" priority="22">
      <formula>MOD(ROW(),2)=1</formula>
    </cfRule>
  </conditionalFormatting>
  <conditionalFormatting sqref="A44:B44">
    <cfRule type="expression" dxfId="13" priority="18">
      <formula>MOD(ROW(),2)=1</formula>
    </cfRule>
    <cfRule type="expression" dxfId="12" priority="19">
      <formula>MOD(ROW(),2)=0</formula>
    </cfRule>
  </conditionalFormatting>
  <conditionalFormatting sqref="A7:D12">
    <cfRule type="expression" dxfId="11" priority="7">
      <formula>MOD(ROW(),2)=0</formula>
    </cfRule>
    <cfRule type="expression" dxfId="10" priority="8">
      <formula>MOD(ROW(),2)=0</formula>
    </cfRule>
    <cfRule type="expression" dxfId="9" priority="9">
      <formula>MOD(ROW(),2)=1</formula>
    </cfRule>
  </conditionalFormatting>
  <conditionalFormatting sqref="A15:D15">
    <cfRule type="expression" dxfId="8" priority="1">
      <formula>MOD(ROW(),2)=0</formula>
    </cfRule>
  </conditionalFormatting>
  <conditionalFormatting sqref="A15:E15">
    <cfRule type="expression" dxfId="7" priority="2">
      <formula>MOD(ROW(),2)=0</formula>
    </cfRule>
    <cfRule type="expression" dxfId="6" priority="3">
      <formula>MOD(ROW(),2)=1</formula>
    </cfRule>
  </conditionalFormatting>
  <conditionalFormatting sqref="C13:D14">
    <cfRule type="expression" dxfId="5" priority="20">
      <formula>MOD(ROW(),2)=1</formula>
    </cfRule>
    <cfRule type="expression" dxfId="4" priority="21">
      <formula>MOD(ROW(),2)=0</formula>
    </cfRule>
  </conditionalFormatting>
  <conditionalFormatting sqref="C17:D44">
    <cfRule type="expression" dxfId="3" priority="16">
      <formula>MOD(ROW(),2)=1</formula>
    </cfRule>
    <cfRule type="expression" dxfId="2" priority="17">
      <formula>MOD(ROW(),2)=0</formula>
    </cfRule>
  </conditionalFormatting>
  <conditionalFormatting sqref="E7:F14 F15 A16:F16 E17:F44">
    <cfRule type="expression" dxfId="1" priority="25">
      <formula>MOD(ROW(),2)=1</formula>
    </cfRule>
    <cfRule type="expression" dxfId="0" priority="26">
      <formula>MOD(ROW(),2)=0</formula>
    </cfRule>
  </conditionalFormatting>
  <hyperlinks>
    <hyperlink ref="A48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horizontalDpi="4294967293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SVIBANJ</vt:lpstr>
      <vt:lpstr>SVIBANJ!Podrucje_ispisa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Vedrana Medić</cp:lastModifiedBy>
  <cp:lastPrinted>2025-06-09T07:33:52Z</cp:lastPrinted>
  <dcterms:created xsi:type="dcterms:W3CDTF">2016-11-01T03:33:07Z</dcterms:created>
  <dcterms:modified xsi:type="dcterms:W3CDTF">2025-06-09T08:55:05Z</dcterms:modified>
</cp:coreProperties>
</file>