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0A6BE7F0-90B0-4853-90AA-864A9C4DCB5A}" xr6:coauthVersionLast="47" xr6:coauthVersionMax="47" xr10:uidLastSave="{00000000-0000-0000-0000-000000000000}"/>
  <bookViews>
    <workbookView xWindow="2880" yWindow="2736" windowWidth="11976" windowHeight="8964" xr2:uid="{CC1D15B9-F425-4204-9FC2-4613827BCB78}"/>
  </bookViews>
  <sheets>
    <sheet name="D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13" i="1"/>
  <c r="H30" i="1"/>
  <c r="H25" i="1" l="1"/>
  <c r="H24" i="1"/>
  <c r="H29" i="1"/>
  <c r="H28" i="1"/>
  <c r="H26" i="1"/>
  <c r="H13" i="1"/>
  <c r="H14" i="1"/>
  <c r="H15" i="1"/>
  <c r="H16" i="1"/>
  <c r="H18" i="1"/>
  <c r="H19" i="1"/>
  <c r="H20" i="1"/>
  <c r="H21" i="1"/>
  <c r="H22" i="1"/>
  <c r="H23" i="1"/>
  <c r="H2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12" i="1"/>
  <c r="E45" i="1"/>
  <c r="E47" i="1" s="1"/>
  <c r="F45" i="1"/>
  <c r="H45" i="1" l="1"/>
  <c r="D5" i="1"/>
  <c r="D4" i="1" s="1"/>
</calcChain>
</file>

<file path=xl/sharedStrings.xml><?xml version="1.0" encoding="utf-8"?>
<sst xmlns="http://schemas.openxmlformats.org/spreadsheetml/2006/main" count="104" uniqueCount="102">
  <si>
    <t>Aktivnost A600004 Srednje školstvo-redovno poslovanje po minimalnom standardu</t>
  </si>
  <si>
    <t>Izvor  5.2. DECENTRALIZIRANA SREDSTVA</t>
  </si>
  <si>
    <t>3</t>
  </si>
  <si>
    <t xml:space="preserve">Rashodi poslovanja </t>
  </si>
  <si>
    <t>31</t>
  </si>
  <si>
    <t>Rashodi za zaposlene</t>
  </si>
  <si>
    <t>312</t>
  </si>
  <si>
    <t xml:space="preserve">Ostali rashodi za zaposlene </t>
  </si>
  <si>
    <t>3121</t>
  </si>
  <si>
    <t>R1065-01</t>
  </si>
  <si>
    <t>Ostali rashodi za zaposlene</t>
  </si>
  <si>
    <t>32</t>
  </si>
  <si>
    <t xml:space="preserve">Materijalni rashodi </t>
  </si>
  <si>
    <t>321</t>
  </si>
  <si>
    <t xml:space="preserve">Naknade troškova zaposlenima </t>
  </si>
  <si>
    <t>3211</t>
  </si>
  <si>
    <t>Službena putovanja</t>
  </si>
  <si>
    <t>3212</t>
  </si>
  <si>
    <t>R1066</t>
  </si>
  <si>
    <t>Naknade za prijevoz, za rad na terenu iodvojeni život</t>
  </si>
  <si>
    <t>3213</t>
  </si>
  <si>
    <t>R1067</t>
  </si>
  <si>
    <t>Stručno usavršavanje zaposlenika</t>
  </si>
  <si>
    <t>322</t>
  </si>
  <si>
    <t xml:space="preserve">Rashodi za materijal i energiju </t>
  </si>
  <si>
    <t>3221</t>
  </si>
  <si>
    <t>R1068</t>
  </si>
  <si>
    <t>Uredski materijal i ostali materijalni rashodi</t>
  </si>
  <si>
    <t>R2391</t>
  </si>
  <si>
    <t>Materijal i sirovine</t>
  </si>
  <si>
    <t>3223</t>
  </si>
  <si>
    <t>R1069</t>
  </si>
  <si>
    <t>Energija</t>
  </si>
  <si>
    <t>3224</t>
  </si>
  <si>
    <t>R1070</t>
  </si>
  <si>
    <t>Materijal i dijelovi za tekuće i investicijsko održavanje</t>
  </si>
  <si>
    <t>3225</t>
  </si>
  <si>
    <t>R3864</t>
  </si>
  <si>
    <t>Sitni inventar i auto gume</t>
  </si>
  <si>
    <t>323</t>
  </si>
  <si>
    <t xml:space="preserve">Rashodi za usluge </t>
  </si>
  <si>
    <t>3231</t>
  </si>
  <si>
    <t>R1071</t>
  </si>
  <si>
    <t>Usluge telefona, pošte i prijevoza</t>
  </si>
  <si>
    <t>3232</t>
  </si>
  <si>
    <t>R1072</t>
  </si>
  <si>
    <t>Usluge tekućeg i investicijskog održavanja - tekuće</t>
  </si>
  <si>
    <t>3233</t>
  </si>
  <si>
    <t>R1073</t>
  </si>
  <si>
    <t>Usluge promidžbe i informiranja</t>
  </si>
  <si>
    <t>3234</t>
  </si>
  <si>
    <t>R1074</t>
  </si>
  <si>
    <t>Komunalne usluge</t>
  </si>
  <si>
    <t>3235</t>
  </si>
  <si>
    <t>R2659</t>
  </si>
  <si>
    <t>Zakupnine i najamnine</t>
  </si>
  <si>
    <t>3236</t>
  </si>
  <si>
    <t>R1075</t>
  </si>
  <si>
    <t>Zdravstvene i veterinarske usluge</t>
  </si>
  <si>
    <t>3237</t>
  </si>
  <si>
    <t>R1076</t>
  </si>
  <si>
    <t>Intelektualne i osobne usluge</t>
  </si>
  <si>
    <t>3238</t>
  </si>
  <si>
    <t>R1077</t>
  </si>
  <si>
    <t>Računalne usluge</t>
  </si>
  <si>
    <t>3239</t>
  </si>
  <si>
    <t>R1078</t>
  </si>
  <si>
    <t>Ostale usluge</t>
  </si>
  <si>
    <t>329</t>
  </si>
  <si>
    <t xml:space="preserve">Ostali nespomenuti rashodi poslovanja </t>
  </si>
  <si>
    <t>3292</t>
  </si>
  <si>
    <t>R1079</t>
  </si>
  <si>
    <t>Premije osiguranja</t>
  </si>
  <si>
    <t>3293</t>
  </si>
  <si>
    <t>R1080</t>
  </si>
  <si>
    <t>Reprezentacija</t>
  </si>
  <si>
    <t>3294</t>
  </si>
  <si>
    <t>R1081</t>
  </si>
  <si>
    <t>Članarine</t>
  </si>
  <si>
    <t>3295</t>
  </si>
  <si>
    <t>R2841</t>
  </si>
  <si>
    <t>Pristojbe i naknade</t>
  </si>
  <si>
    <t>3299</t>
  </si>
  <si>
    <t>R1082</t>
  </si>
  <si>
    <t>Ostali nespomenuti rashodi poslovanja</t>
  </si>
  <si>
    <t>R1083</t>
  </si>
  <si>
    <t>34</t>
  </si>
  <si>
    <t xml:space="preserve">Financijski rashodi </t>
  </si>
  <si>
    <t>343</t>
  </si>
  <si>
    <t xml:space="preserve">Ostali financijski rashodi </t>
  </si>
  <si>
    <t>3431</t>
  </si>
  <si>
    <t>R1084</t>
  </si>
  <si>
    <t>Bankarske usluge i usluge platnog prometa</t>
  </si>
  <si>
    <t>3433</t>
  </si>
  <si>
    <t>R2363</t>
  </si>
  <si>
    <t>Zatezne kamate</t>
  </si>
  <si>
    <t>R2744</t>
  </si>
  <si>
    <t>Tekuće donacije u novcu</t>
  </si>
  <si>
    <t>REBALANS 2024.</t>
  </si>
  <si>
    <t>DO KRAJA 2024.</t>
  </si>
  <si>
    <t>OSTVARENO DO 18.10.2024.</t>
  </si>
  <si>
    <t>PLANIRANO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</si>
</sst>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b/>
      <sz val="8"/>
      <name val="Arial"/>
      <family val="2"/>
      <charset val="238"/>
    </font>
    <font>
      <sz val="8"/>
      <color indexed="16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" fontId="3" fillId="3" borderId="0" xfId="0" applyNumberFormat="1" applyFont="1" applyFill="1" applyAlignment="1" applyProtection="1">
      <alignment horizontal="righ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4" fontId="4" fillId="0" borderId="0" xfId="1" applyNumberFormat="1" applyFont="1" applyAlignment="1">
      <alignment readingOrder="1"/>
    </xf>
    <xf numFmtId="0" fontId="5" fillId="0" borderId="0" xfId="0" applyFont="1" applyAlignment="1" applyProtection="1">
      <alignment vertical="top" wrapText="1" readingOrder="1"/>
      <protection locked="0"/>
    </xf>
    <xf numFmtId="4" fontId="6" fillId="0" borderId="0" xfId="0" applyNumberFormat="1" applyFont="1" applyAlignment="1" applyProtection="1">
      <alignment horizontal="right" vertical="top" wrapText="1" readingOrder="1"/>
      <protection locked="0"/>
    </xf>
    <xf numFmtId="4" fontId="4" fillId="0" borderId="0" xfId="1" applyNumberFormat="1" applyFont="1" applyAlignment="1"/>
    <xf numFmtId="0" fontId="5" fillId="0" borderId="0" xfId="0" applyFont="1" applyAlignment="1" applyProtection="1">
      <alignment horizontal="left" vertical="top" wrapText="1" readingOrder="1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4" fontId="2" fillId="4" borderId="0" xfId="0" applyNumberFormat="1" applyFont="1" applyFill="1" applyAlignment="1" applyProtection="1">
      <alignment horizontal="right" vertical="top" wrapText="1" readingOrder="1"/>
      <protection locked="0"/>
    </xf>
    <xf numFmtId="0" fontId="0" fillId="0" borderId="0" xfId="0" applyAlignment="1">
      <alignment wrapText="1"/>
    </xf>
    <xf numFmtId="4" fontId="0" fillId="0" borderId="0" xfId="0" applyNumberFormat="1"/>
    <xf numFmtId="0" fontId="9" fillId="0" borderId="0" xfId="0" applyFont="1"/>
    <xf numFmtId="0" fontId="0" fillId="5" borderId="0" xfId="0" applyFill="1"/>
    <xf numFmtId="0" fontId="8" fillId="2" borderId="0" xfId="0" applyFont="1" applyFill="1" applyAlignment="1" applyProtection="1">
      <alignment horizontal="left" vertical="top" wrapText="1" readingOrder="1"/>
      <protection locked="0"/>
    </xf>
    <xf numFmtId="0" fontId="3" fillId="3" borderId="0" xfId="0" applyFont="1" applyFill="1" applyAlignment="1" applyProtection="1">
      <alignment horizontal="left" vertical="top" wrapText="1" readingOrder="1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3442-06C0-4528-B1BF-D3A1C7058D16}">
  <dimension ref="A3:H47"/>
  <sheetViews>
    <sheetView tabSelected="1" topLeftCell="A4" workbookViewId="0">
      <selection activeCell="E19" sqref="E19"/>
    </sheetView>
  </sheetViews>
  <sheetFormatPr defaultRowHeight="14.4" x14ac:dyDescent="0.3"/>
  <cols>
    <col min="3" max="3" width="24.5546875" customWidth="1"/>
    <col min="4" max="4" width="27.6640625" customWidth="1"/>
    <col min="5" max="5" width="18" customWidth="1"/>
    <col min="7" max="7" width="17.6640625" customWidth="1"/>
  </cols>
  <sheetData>
    <row r="3" spans="1:8" x14ac:dyDescent="0.3">
      <c r="D3" t="s">
        <v>101</v>
      </c>
      <c r="E3" t="s">
        <v>98</v>
      </c>
      <c r="F3" t="s">
        <v>100</v>
      </c>
      <c r="G3" s="10"/>
    </row>
    <row r="4" spans="1:8" ht="13.35" customHeight="1" x14ac:dyDescent="0.3">
      <c r="A4" s="14" t="s">
        <v>0</v>
      </c>
      <c r="B4" s="14"/>
      <c r="C4" s="14"/>
      <c r="D4" s="9">
        <f>D5</f>
        <v>0</v>
      </c>
      <c r="G4" s="10"/>
    </row>
    <row r="5" spans="1:8" ht="13.35" customHeight="1" x14ac:dyDescent="0.3">
      <c r="A5" s="15" t="s">
        <v>1</v>
      </c>
      <c r="B5" s="15"/>
      <c r="C5" s="15"/>
      <c r="D5" s="1">
        <f t="shared" ref="D5" si="0">D6</f>
        <v>0</v>
      </c>
      <c r="G5" s="13" t="s">
        <v>99</v>
      </c>
    </row>
    <row r="6" spans="1:8" ht="13.35" customHeight="1" x14ac:dyDescent="0.3">
      <c r="A6" s="2" t="s">
        <v>2</v>
      </c>
      <c r="B6" s="2"/>
      <c r="C6" s="2" t="s">
        <v>3</v>
      </c>
      <c r="D6" s="3"/>
    </row>
    <row r="7" spans="1:8" ht="13.35" customHeight="1" x14ac:dyDescent="0.3">
      <c r="A7" s="2" t="s">
        <v>4</v>
      </c>
      <c r="B7" s="2"/>
      <c r="C7" s="2" t="s">
        <v>5</v>
      </c>
      <c r="D7" s="3"/>
    </row>
    <row r="8" spans="1:8" ht="13.35" customHeight="1" x14ac:dyDescent="0.3">
      <c r="A8" s="2" t="s">
        <v>6</v>
      </c>
      <c r="B8" s="2"/>
      <c r="C8" s="2" t="s">
        <v>7</v>
      </c>
      <c r="D8" s="3"/>
    </row>
    <row r="9" spans="1:8" ht="13.35" customHeight="1" x14ac:dyDescent="0.3">
      <c r="A9" s="4" t="s">
        <v>8</v>
      </c>
      <c r="B9" s="4" t="s">
        <v>9</v>
      </c>
      <c r="C9" s="4" t="s">
        <v>10</v>
      </c>
      <c r="D9" s="5">
        <v>531.20000000000005</v>
      </c>
      <c r="E9" s="12">
        <v>530.9</v>
      </c>
      <c r="F9">
        <v>371.63</v>
      </c>
      <c r="H9">
        <v>159.57</v>
      </c>
    </row>
    <row r="10" spans="1:8" ht="13.35" customHeight="1" x14ac:dyDescent="0.3">
      <c r="A10" s="2" t="s">
        <v>11</v>
      </c>
      <c r="B10" s="2"/>
      <c r="C10" s="2" t="s">
        <v>12</v>
      </c>
      <c r="D10" s="6"/>
    </row>
    <row r="11" spans="1:8" ht="13.35" customHeight="1" x14ac:dyDescent="0.3">
      <c r="A11" s="2" t="s">
        <v>13</v>
      </c>
      <c r="B11" s="2"/>
      <c r="C11" s="2" t="s">
        <v>14</v>
      </c>
      <c r="D11" s="6"/>
    </row>
    <row r="12" spans="1:8" ht="13.35" customHeight="1" x14ac:dyDescent="0.3">
      <c r="A12" s="4" t="s">
        <v>15</v>
      </c>
      <c r="B12" s="4" t="s">
        <v>9</v>
      </c>
      <c r="C12" s="4" t="s">
        <v>16</v>
      </c>
      <c r="D12" s="5">
        <v>6640.11</v>
      </c>
      <c r="E12" s="12">
        <v>6640.11</v>
      </c>
      <c r="F12">
        <v>5240.54</v>
      </c>
      <c r="H12">
        <f>E12-F12</f>
        <v>1399.5699999999997</v>
      </c>
    </row>
    <row r="13" spans="1:8" ht="13.35" customHeight="1" x14ac:dyDescent="0.3">
      <c r="A13" s="4" t="s">
        <v>17</v>
      </c>
      <c r="B13" s="4" t="s">
        <v>18</v>
      </c>
      <c r="C13" s="4" t="s">
        <v>19</v>
      </c>
      <c r="D13" s="5">
        <v>33000</v>
      </c>
      <c r="E13" s="12">
        <f>33000+3649.96</f>
        <v>36649.96</v>
      </c>
      <c r="F13">
        <v>27471.31</v>
      </c>
      <c r="H13">
        <f t="shared" ref="H13:H45" si="1">E13-F13</f>
        <v>9178.6499999999978</v>
      </c>
    </row>
    <row r="14" spans="1:8" ht="13.35" customHeight="1" x14ac:dyDescent="0.3">
      <c r="A14" s="4" t="s">
        <v>20</v>
      </c>
      <c r="B14" s="4" t="s">
        <v>21</v>
      </c>
      <c r="C14" s="4" t="s">
        <v>22</v>
      </c>
      <c r="D14" s="5">
        <v>300</v>
      </c>
      <c r="E14" s="12">
        <v>205</v>
      </c>
      <c r="F14">
        <v>205</v>
      </c>
      <c r="H14">
        <f t="shared" si="1"/>
        <v>0</v>
      </c>
    </row>
    <row r="15" spans="1:8" ht="13.35" customHeight="1" x14ac:dyDescent="0.3">
      <c r="A15" s="4"/>
      <c r="B15" s="4"/>
      <c r="C15" s="4"/>
      <c r="D15" s="5"/>
      <c r="H15">
        <f t="shared" si="1"/>
        <v>0</v>
      </c>
    </row>
    <row r="16" spans="1:8" ht="13.35" customHeight="1" x14ac:dyDescent="0.3">
      <c r="A16" s="2" t="s">
        <v>23</v>
      </c>
      <c r="B16" s="2"/>
      <c r="C16" s="2" t="s">
        <v>24</v>
      </c>
      <c r="D16" s="6"/>
      <c r="H16">
        <f t="shared" si="1"/>
        <v>0</v>
      </c>
    </row>
    <row r="17" spans="1:8" ht="13.35" customHeight="1" x14ac:dyDescent="0.3">
      <c r="A17" s="4" t="s">
        <v>25</v>
      </c>
      <c r="B17" s="4" t="s">
        <v>26</v>
      </c>
      <c r="C17" s="4" t="s">
        <v>27</v>
      </c>
      <c r="D17" s="5">
        <v>12198.93</v>
      </c>
      <c r="E17" s="12">
        <v>9998.93</v>
      </c>
      <c r="F17">
        <v>8766.09</v>
      </c>
      <c r="H17">
        <v>2200</v>
      </c>
    </row>
    <row r="18" spans="1:8" ht="13.35" customHeight="1" x14ac:dyDescent="0.3">
      <c r="A18" s="7">
        <v>3222</v>
      </c>
      <c r="B18" s="4" t="s">
        <v>28</v>
      </c>
      <c r="C18" s="4" t="s">
        <v>29</v>
      </c>
      <c r="D18" s="5">
        <v>5540.11</v>
      </c>
      <c r="E18" s="12">
        <f>5540.11+299.37</f>
        <v>5839.48</v>
      </c>
      <c r="F18">
        <v>4827.63</v>
      </c>
      <c r="H18">
        <f t="shared" si="1"/>
        <v>1011.8499999999995</v>
      </c>
    </row>
    <row r="19" spans="1:8" ht="13.35" customHeight="1" x14ac:dyDescent="0.3">
      <c r="A19" s="4" t="s">
        <v>30</v>
      </c>
      <c r="B19" s="4" t="s">
        <v>31</v>
      </c>
      <c r="C19" s="4" t="s">
        <v>32</v>
      </c>
      <c r="D19" s="5">
        <v>52000</v>
      </c>
      <c r="E19" s="4">
        <f>52000-2293.48+500</f>
        <v>50206.52</v>
      </c>
      <c r="F19">
        <v>31008.01</v>
      </c>
      <c r="H19">
        <f t="shared" si="1"/>
        <v>19198.509999999998</v>
      </c>
    </row>
    <row r="20" spans="1:8" ht="13.35" customHeight="1" x14ac:dyDescent="0.3">
      <c r="A20" s="4" t="s">
        <v>33</v>
      </c>
      <c r="B20" s="4" t="s">
        <v>34</v>
      </c>
      <c r="C20" s="4" t="s">
        <v>35</v>
      </c>
      <c r="D20" s="5">
        <v>400</v>
      </c>
      <c r="E20" s="12">
        <v>131.68</v>
      </c>
      <c r="F20">
        <v>131.68</v>
      </c>
      <c r="H20">
        <f t="shared" si="1"/>
        <v>0</v>
      </c>
    </row>
    <row r="21" spans="1:8" ht="13.35" customHeight="1" x14ac:dyDescent="0.3">
      <c r="A21" s="4" t="s">
        <v>36</v>
      </c>
      <c r="B21" s="4" t="s">
        <v>37</v>
      </c>
      <c r="C21" s="4" t="s">
        <v>38</v>
      </c>
      <c r="D21" s="5">
        <v>1328.02</v>
      </c>
      <c r="E21" s="12">
        <v>2000.35</v>
      </c>
      <c r="F21">
        <v>2000.35</v>
      </c>
      <c r="H21">
        <f t="shared" si="1"/>
        <v>0</v>
      </c>
    </row>
    <row r="22" spans="1:8" ht="13.35" customHeight="1" x14ac:dyDescent="0.3">
      <c r="A22" s="2" t="s">
        <v>39</v>
      </c>
      <c r="B22" s="2"/>
      <c r="C22" s="2" t="s">
        <v>40</v>
      </c>
      <c r="D22" s="6"/>
      <c r="H22">
        <f t="shared" si="1"/>
        <v>0</v>
      </c>
    </row>
    <row r="23" spans="1:8" ht="13.35" customHeight="1" x14ac:dyDescent="0.3">
      <c r="A23" s="4" t="s">
        <v>41</v>
      </c>
      <c r="B23" s="4" t="s">
        <v>42</v>
      </c>
      <c r="C23" s="4" t="s">
        <v>43</v>
      </c>
      <c r="D23" s="5">
        <v>1638.44</v>
      </c>
      <c r="E23" s="12">
        <v>1092.19</v>
      </c>
      <c r="F23">
        <v>792.19</v>
      </c>
      <c r="H23">
        <f t="shared" si="1"/>
        <v>300</v>
      </c>
    </row>
    <row r="24" spans="1:8" ht="13.35" customHeight="1" x14ac:dyDescent="0.3">
      <c r="A24" s="4" t="s">
        <v>44</v>
      </c>
      <c r="B24" s="4" t="s">
        <v>45</v>
      </c>
      <c r="C24" s="4" t="s">
        <v>46</v>
      </c>
      <c r="D24" s="5">
        <v>398.4</v>
      </c>
      <c r="E24" s="12">
        <v>375</v>
      </c>
      <c r="F24">
        <v>375</v>
      </c>
      <c r="G24" s="12"/>
      <c r="H24">
        <f>E24-F24</f>
        <v>0</v>
      </c>
    </row>
    <row r="25" spans="1:8" ht="13.35" customHeight="1" x14ac:dyDescent="0.3">
      <c r="A25" s="4" t="s">
        <v>47</v>
      </c>
      <c r="B25" s="4" t="s">
        <v>48</v>
      </c>
      <c r="C25" s="4" t="s">
        <v>49</v>
      </c>
      <c r="D25" s="5">
        <v>265.60000000000002</v>
      </c>
      <c r="E25" s="12">
        <v>95.58</v>
      </c>
      <c r="F25">
        <v>95.58</v>
      </c>
      <c r="H25">
        <f>E25-F25</f>
        <v>0</v>
      </c>
    </row>
    <row r="26" spans="1:8" ht="13.35" customHeight="1" x14ac:dyDescent="0.3">
      <c r="A26" s="4" t="s">
        <v>50</v>
      </c>
      <c r="B26" s="4" t="s">
        <v>51</v>
      </c>
      <c r="C26" s="4" t="s">
        <v>52</v>
      </c>
      <c r="D26" s="5">
        <v>13964.01</v>
      </c>
      <c r="E26" s="12">
        <v>15473.24</v>
      </c>
      <c r="F26">
        <v>11271.62</v>
      </c>
      <c r="H26">
        <f>E26-F26</f>
        <v>4201.619999999999</v>
      </c>
    </row>
    <row r="27" spans="1:8" ht="13.35" customHeight="1" x14ac:dyDescent="0.3">
      <c r="A27" s="4" t="s">
        <v>53</v>
      </c>
      <c r="B27" s="4" t="s">
        <v>54</v>
      </c>
      <c r="C27" s="4" t="s">
        <v>55</v>
      </c>
      <c r="D27" s="5">
        <v>0</v>
      </c>
      <c r="E27" s="12">
        <v>0</v>
      </c>
      <c r="F27">
        <v>0</v>
      </c>
      <c r="H27">
        <f t="shared" si="1"/>
        <v>0</v>
      </c>
    </row>
    <row r="28" spans="1:8" ht="13.35" customHeight="1" x14ac:dyDescent="0.3">
      <c r="A28" s="4" t="s">
        <v>56</v>
      </c>
      <c r="B28" s="4" t="s">
        <v>57</v>
      </c>
      <c r="C28" s="4" t="s">
        <v>58</v>
      </c>
      <c r="D28" s="5">
        <v>2000</v>
      </c>
      <c r="E28" s="12">
        <v>1839.89</v>
      </c>
      <c r="F28">
        <v>1739.89</v>
      </c>
      <c r="H28">
        <f>E28-F28</f>
        <v>100</v>
      </c>
    </row>
    <row r="29" spans="1:8" ht="13.35" customHeight="1" x14ac:dyDescent="0.3">
      <c r="A29" s="4" t="s">
        <v>59</v>
      </c>
      <c r="B29" s="4" t="s">
        <v>60</v>
      </c>
      <c r="C29" s="4" t="s">
        <v>61</v>
      </c>
      <c r="D29" s="5">
        <v>0</v>
      </c>
      <c r="E29" s="12">
        <v>0</v>
      </c>
      <c r="F29">
        <v>0</v>
      </c>
      <c r="H29">
        <f>E29-F29</f>
        <v>0</v>
      </c>
    </row>
    <row r="30" spans="1:8" ht="13.35" customHeight="1" x14ac:dyDescent="0.3">
      <c r="A30" s="4" t="s">
        <v>62</v>
      </c>
      <c r="B30" s="4" t="s">
        <v>63</v>
      </c>
      <c r="C30" s="4" t="s">
        <v>64</v>
      </c>
      <c r="D30" s="5">
        <v>2984.6</v>
      </c>
      <c r="E30" s="12">
        <v>1391.72</v>
      </c>
      <c r="F30">
        <v>991.72</v>
      </c>
      <c r="H30">
        <f>E30-F30</f>
        <v>400</v>
      </c>
    </row>
    <row r="31" spans="1:8" ht="13.35" customHeight="1" x14ac:dyDescent="0.3">
      <c r="A31" s="4" t="s">
        <v>65</v>
      </c>
      <c r="B31" s="4" t="s">
        <v>66</v>
      </c>
      <c r="C31" s="4" t="s">
        <v>67</v>
      </c>
      <c r="D31" s="5">
        <v>700</v>
      </c>
      <c r="E31" s="12">
        <v>1727.75</v>
      </c>
      <c r="F31">
        <v>1727.75</v>
      </c>
      <c r="H31">
        <f t="shared" si="1"/>
        <v>0</v>
      </c>
    </row>
    <row r="32" spans="1:8" ht="13.35" customHeight="1" x14ac:dyDescent="0.3">
      <c r="A32" s="2" t="s">
        <v>68</v>
      </c>
      <c r="B32" s="2"/>
      <c r="C32" s="2" t="s">
        <v>69</v>
      </c>
      <c r="D32" s="6"/>
      <c r="H32">
        <f t="shared" si="1"/>
        <v>0</v>
      </c>
    </row>
    <row r="33" spans="1:8" ht="13.35" customHeight="1" x14ac:dyDescent="0.3">
      <c r="A33" s="4" t="s">
        <v>70</v>
      </c>
      <c r="B33" s="4" t="s">
        <v>71</v>
      </c>
      <c r="C33" s="4" t="s">
        <v>72</v>
      </c>
      <c r="D33" s="5">
        <v>398.4</v>
      </c>
      <c r="E33" s="12">
        <v>0</v>
      </c>
      <c r="F33">
        <v>0</v>
      </c>
      <c r="H33">
        <f t="shared" si="1"/>
        <v>0</v>
      </c>
    </row>
    <row r="34" spans="1:8" ht="13.35" customHeight="1" x14ac:dyDescent="0.3">
      <c r="A34" s="4" t="s">
        <v>73</v>
      </c>
      <c r="B34" s="4" t="s">
        <v>74</v>
      </c>
      <c r="C34" s="4" t="s">
        <v>75</v>
      </c>
      <c r="D34" s="5">
        <v>1062.42</v>
      </c>
      <c r="E34" s="12">
        <v>1047</v>
      </c>
      <c r="F34">
        <v>1047</v>
      </c>
      <c r="H34">
        <f t="shared" si="1"/>
        <v>0</v>
      </c>
    </row>
    <row r="35" spans="1:8" ht="13.35" customHeight="1" x14ac:dyDescent="0.3">
      <c r="A35" s="4" t="s">
        <v>76</v>
      </c>
      <c r="B35" s="4" t="s">
        <v>77</v>
      </c>
      <c r="C35" s="4" t="s">
        <v>78</v>
      </c>
      <c r="D35" s="5">
        <v>150</v>
      </c>
      <c r="E35" s="12">
        <v>300</v>
      </c>
      <c r="F35">
        <v>230</v>
      </c>
      <c r="H35">
        <f t="shared" si="1"/>
        <v>70</v>
      </c>
    </row>
    <row r="36" spans="1:8" ht="13.35" customHeight="1" x14ac:dyDescent="0.3">
      <c r="A36" s="4" t="s">
        <v>79</v>
      </c>
      <c r="B36" s="4" t="s">
        <v>80</v>
      </c>
      <c r="C36" s="4" t="s">
        <v>81</v>
      </c>
      <c r="D36" s="5">
        <v>265.60000000000002</v>
      </c>
      <c r="E36">
        <v>220</v>
      </c>
      <c r="F36">
        <v>19.91</v>
      </c>
      <c r="H36">
        <f t="shared" si="1"/>
        <v>200.09</v>
      </c>
    </row>
    <row r="37" spans="1:8" ht="13.35" customHeight="1" x14ac:dyDescent="0.3">
      <c r="A37" s="4" t="s">
        <v>82</v>
      </c>
      <c r="B37" s="4" t="s">
        <v>83</v>
      </c>
      <c r="C37" s="4" t="s">
        <v>84</v>
      </c>
      <c r="D37" s="5">
        <v>0</v>
      </c>
      <c r="E37" s="12">
        <v>40</v>
      </c>
      <c r="F37">
        <v>40</v>
      </c>
      <c r="H37">
        <f t="shared" si="1"/>
        <v>0</v>
      </c>
    </row>
    <row r="38" spans="1:8" ht="13.35" customHeight="1" x14ac:dyDescent="0.3">
      <c r="A38" s="8">
        <v>3299</v>
      </c>
      <c r="B38" s="4" t="s">
        <v>85</v>
      </c>
      <c r="C38" s="4" t="s">
        <v>84</v>
      </c>
      <c r="D38" s="5">
        <v>265.60000000000002</v>
      </c>
      <c r="E38" s="12">
        <v>225.6</v>
      </c>
      <c r="F38">
        <v>53.32</v>
      </c>
      <c r="H38">
        <f t="shared" si="1"/>
        <v>172.28</v>
      </c>
    </row>
    <row r="39" spans="1:8" ht="13.35" customHeight="1" x14ac:dyDescent="0.3">
      <c r="A39" s="2" t="s">
        <v>86</v>
      </c>
      <c r="B39" s="2"/>
      <c r="C39" s="2" t="s">
        <v>87</v>
      </c>
      <c r="D39" s="6"/>
      <c r="H39">
        <f t="shared" si="1"/>
        <v>0</v>
      </c>
    </row>
    <row r="40" spans="1:8" ht="13.35" customHeight="1" x14ac:dyDescent="0.3">
      <c r="A40" s="2" t="s">
        <v>88</v>
      </c>
      <c r="B40" s="2"/>
      <c r="C40" s="2" t="s">
        <v>89</v>
      </c>
      <c r="D40" s="6"/>
      <c r="F40">
        <v>0</v>
      </c>
      <c r="H40">
        <f t="shared" si="1"/>
        <v>0</v>
      </c>
    </row>
    <row r="41" spans="1:8" ht="13.35" customHeight="1" x14ac:dyDescent="0.3">
      <c r="A41" s="4" t="s">
        <v>90</v>
      </c>
      <c r="B41" s="4" t="s">
        <v>91</v>
      </c>
      <c r="C41" s="4" t="s">
        <v>92</v>
      </c>
      <c r="D41" s="5">
        <v>0</v>
      </c>
      <c r="E41">
        <v>0</v>
      </c>
      <c r="F41">
        <v>0</v>
      </c>
      <c r="H41">
        <f t="shared" si="1"/>
        <v>0</v>
      </c>
    </row>
    <row r="42" spans="1:8" ht="13.35" customHeight="1" x14ac:dyDescent="0.3">
      <c r="A42" s="4" t="s">
        <v>93</v>
      </c>
      <c r="B42" s="4" t="s">
        <v>94</v>
      </c>
      <c r="C42" s="4" t="s">
        <v>95</v>
      </c>
      <c r="D42" s="5">
        <v>10</v>
      </c>
      <c r="E42" s="12">
        <v>10</v>
      </c>
      <c r="F42">
        <v>0</v>
      </c>
      <c r="H42">
        <f t="shared" si="1"/>
        <v>10</v>
      </c>
    </row>
    <row r="43" spans="1:8" ht="13.35" customHeight="1" x14ac:dyDescent="0.3">
      <c r="A43" s="8">
        <v>3811</v>
      </c>
      <c r="B43" s="4" t="s">
        <v>96</v>
      </c>
      <c r="C43" s="4" t="s">
        <v>97</v>
      </c>
      <c r="D43" s="5">
        <v>0</v>
      </c>
      <c r="E43">
        <v>0</v>
      </c>
      <c r="F43">
        <v>0</v>
      </c>
      <c r="H43">
        <f t="shared" si="1"/>
        <v>0</v>
      </c>
    </row>
    <row r="44" spans="1:8" x14ac:dyDescent="0.3">
      <c r="H44">
        <f t="shared" si="1"/>
        <v>0</v>
      </c>
    </row>
    <row r="45" spans="1:8" x14ac:dyDescent="0.3">
      <c r="D45" s="11">
        <v>136040.9</v>
      </c>
      <c r="E45">
        <f>SUM(E9:E44)</f>
        <v>136040.90000000002</v>
      </c>
      <c r="F45">
        <f>SUM(F9:F44)</f>
        <v>98406.220000000016</v>
      </c>
      <c r="H45">
        <f t="shared" si="1"/>
        <v>37634.680000000008</v>
      </c>
    </row>
    <row r="46" spans="1:8" x14ac:dyDescent="0.3">
      <c r="E46">
        <v>136040.9</v>
      </c>
    </row>
    <row r="47" spans="1:8" x14ac:dyDescent="0.3">
      <c r="E47">
        <f>E45-E46</f>
        <v>0</v>
      </c>
    </row>
  </sheetData>
  <mergeCells count="2">
    <mergeCell ref="A4:C4"/>
    <mergeCell ref="A5:C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Vedrana Medić</cp:lastModifiedBy>
  <cp:lastPrinted>2025-01-29T11:49:52Z</cp:lastPrinted>
  <dcterms:created xsi:type="dcterms:W3CDTF">2023-10-19T07:13:44Z</dcterms:created>
  <dcterms:modified xsi:type="dcterms:W3CDTF">2025-01-29T11:50:05Z</dcterms:modified>
</cp:coreProperties>
</file>